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oyosato.yu\Desktop\tiken new\syosiki\"/>
    </mc:Choice>
  </mc:AlternateContent>
  <bookViews>
    <workbookView xWindow="32760" yWindow="72" windowWidth="16032" windowHeight="11760"/>
  </bookViews>
  <sheets>
    <sheet name="Sheet1" sheetId="1" r:id="rId1"/>
  </sheets>
  <calcPr calcId="152511"/>
</workbook>
</file>

<file path=xl/calcChain.xml><?xml version="1.0" encoding="utf-8"?>
<calcChain xmlns="http://schemas.openxmlformats.org/spreadsheetml/2006/main">
  <c r="E15" i="1" l="1"/>
  <c r="E16" i="1" s="1"/>
  <c r="E17" i="1" l="1"/>
  <c r="E18" i="1" l="1"/>
  <c r="E19" i="1" s="1"/>
</calcChain>
</file>

<file path=xl/sharedStrings.xml><?xml version="1.0" encoding="utf-8"?>
<sst xmlns="http://schemas.openxmlformats.org/spreadsheetml/2006/main" count="54" uniqueCount="54">
  <si>
    <t>受託研究費算定要領</t>
    <phoneticPr fontId="1"/>
  </si>
  <si>
    <t>課題名</t>
    <rPh sb="0" eb="2">
      <t>カダイ</t>
    </rPh>
    <rPh sb="2" eb="3">
      <t>メイ</t>
    </rPh>
    <phoneticPr fontId="1"/>
  </si>
  <si>
    <t>項目</t>
  </si>
  <si>
    <t>内容</t>
  </si>
  <si>
    <t>算出基準</t>
  </si>
  <si>
    <t>金額</t>
  </si>
  <si>
    <t>（１）</t>
  </si>
  <si>
    <t>謝金</t>
  </si>
  <si>
    <t>当該治験の遂行に必要な協力者（専門的・技術的知識の提供者、外部の受託研究審査委員等）に対して支払う経費。</t>
  </si>
  <si>
    <t>院内の諸謝金支給基準による。</t>
    <phoneticPr fontId="1"/>
  </si>
  <si>
    <t>（２）</t>
  </si>
  <si>
    <t>旅費</t>
  </si>
  <si>
    <t>当該治験の遂行に必要な旅費。</t>
  </si>
  <si>
    <t>（３）</t>
  </si>
  <si>
    <t>臨床試験研究経費</t>
  </si>
  <si>
    <t>当該治験に関連して必要となる研究経費。</t>
  </si>
  <si>
    <t xml:space="preserve">ポイント数×6,000円×症例数
</t>
    <phoneticPr fontId="1"/>
  </si>
  <si>
    <t>（４）</t>
  </si>
  <si>
    <t>治験薬管理経費</t>
  </si>
  <si>
    <t>（5）</t>
  </si>
  <si>
    <t>備品費</t>
  </si>
  <si>
    <t>当該治験に必要な機械器具の購入に要する経費。</t>
  </si>
  <si>
    <t>（6）</t>
  </si>
  <si>
    <t>賃金</t>
  </si>
  <si>
    <t>(7)</t>
    <phoneticPr fontId="1"/>
  </si>
  <si>
    <t>CRC管理費</t>
    <rPh sb="3" eb="6">
      <t>カンリヒ</t>
    </rPh>
    <phoneticPr fontId="1"/>
  </si>
  <si>
    <t>派遣CRCの管理･指導に必要な経費。</t>
    <rPh sb="0" eb="2">
      <t>ハケン</t>
    </rPh>
    <rPh sb="6" eb="8">
      <t>カンリ</t>
    </rPh>
    <rPh sb="9" eb="11">
      <t>シドウ</t>
    </rPh>
    <rPh sb="12" eb="14">
      <t>ヒツヨウ</t>
    </rPh>
    <rPh sb="15" eb="17">
      <t>ケイヒ</t>
    </rPh>
    <phoneticPr fontId="1"/>
  </si>
  <si>
    <t>院内基準による。</t>
    <phoneticPr fontId="1"/>
  </si>
  <si>
    <t>(8)</t>
    <phoneticPr fontId="1"/>
  </si>
  <si>
    <t>委託料</t>
  </si>
  <si>
    <t>当該治験に関連する受託研究審査委員会の速記委託、治験関係書類の保管会社への保存委託等に要する経費。</t>
  </si>
  <si>
    <t>（9)</t>
    <phoneticPr fontId="1"/>
  </si>
  <si>
    <t>被験者費用負担の軽減</t>
  </si>
  <si>
    <t>交通費の負担増等治療参加に伴う被験者（外来）の負担を軽減させるための経費。</t>
  </si>
  <si>
    <t xml:space="preserve">1万円×来院回数×症例数
</t>
    <rPh sb="1" eb="2">
      <t>マン</t>
    </rPh>
    <phoneticPr fontId="1"/>
  </si>
  <si>
    <t>（10）</t>
    <phoneticPr fontId="1"/>
  </si>
  <si>
    <t>管理費</t>
  </si>
  <si>
    <t>当該治験に必要な光熱水料、消耗品費、印刷製本費、通信運搬費、受託研究審査委員会の事務処理に必要な経費、治験の進行の管理等に必要な経費。</t>
  </si>
  <si>
    <t>上記経費(1)～(９)の１０％</t>
    <phoneticPr fontId="1"/>
  </si>
  <si>
    <t>(11)</t>
    <phoneticPr fontId="1"/>
  </si>
  <si>
    <t>技術料、機械損料、建物使用料、その他</t>
  </si>
  <si>
    <t>上記経費(1)～(10）の３０％</t>
    <phoneticPr fontId="1"/>
  </si>
  <si>
    <t>(12)</t>
    <phoneticPr fontId="1"/>
  </si>
  <si>
    <t>小計</t>
  </si>
  <si>
    <t>上記経費（1）～（1１）の合計</t>
    <rPh sb="0" eb="2">
      <t>ジョウキ</t>
    </rPh>
    <rPh sb="2" eb="4">
      <t>ケイヒ</t>
    </rPh>
    <rPh sb="13" eb="15">
      <t>ゴウケイ</t>
    </rPh>
    <phoneticPr fontId="1"/>
  </si>
  <si>
    <t>(13)</t>
    <phoneticPr fontId="1"/>
  </si>
  <si>
    <t>消費税</t>
  </si>
  <si>
    <t>研究費総額（税込み）</t>
    <rPh sb="0" eb="3">
      <t>ケンキュウヒ</t>
    </rPh>
    <rPh sb="3" eb="5">
      <t>ソウガク</t>
    </rPh>
    <rPh sb="6" eb="8">
      <t>ゼイコ</t>
    </rPh>
    <phoneticPr fontId="1"/>
  </si>
  <si>
    <t xml:space="preserve">ポイント数×1,000円×症例数
</t>
    <phoneticPr fontId="1"/>
  </si>
  <si>
    <t>臨床研究経費ポイント数×2000円×症例数</t>
    <rPh sb="18" eb="20">
      <t>ショウレイ</t>
    </rPh>
    <phoneticPr fontId="1"/>
  </si>
  <si>
    <t>上記（12）×0.1</t>
    <rPh sb="0" eb="2">
      <t>ジョウキ</t>
    </rPh>
    <phoneticPr fontId="1"/>
  </si>
  <si>
    <t>治験薬の保管、管理に要する経費。</t>
    <rPh sb="4" eb="6">
      <t>ホカン</t>
    </rPh>
    <phoneticPr fontId="1"/>
  </si>
  <si>
    <t>当該治験を実施するために必要な非常勤職員等の雇用に要する経費。</t>
    <rPh sb="20" eb="21">
      <t>トウ</t>
    </rPh>
    <phoneticPr fontId="1"/>
  </si>
  <si>
    <t>技術料、機械損料、建物使用料、その他必要な経費。</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</si>
</sst>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Red]&quot;¥&quot;#,##0"/>
  </numFmts>
  <fonts count="7" x14ac:knownFonts="1">
    <font>
      <sz val="11"/>
      <name val="ＭＳ Ｐゴシック"/>
      <family val="3"/>
      <charset val="128"/>
    </font>
    <font>
      <sz val="6"/>
      <name val="ＭＳ Ｐゴシック"/>
      <family val="3"/>
      <charset val="128"/>
    </font>
    <font>
      <sz val="20"/>
      <name val="ＭＳ Ｐ明朝"/>
      <family val="1"/>
      <charset val="128"/>
    </font>
    <font>
      <sz val="11"/>
      <name val="ＭＳ Ｐ明朝"/>
      <family val="1"/>
      <charset val="128"/>
    </font>
    <font>
      <sz val="16"/>
      <name val="ＭＳ Ｐ明朝"/>
      <family val="1"/>
      <charset val="128"/>
    </font>
    <font>
      <sz val="14"/>
      <name val="ＭＳ Ｐ明朝"/>
      <family val="1"/>
      <charset val="128"/>
    </font>
    <font>
      <sz val="12"/>
      <name val="ＭＳ Ｐ明朝"/>
      <family val="1"/>
      <charset val="128"/>
    </font>
  </fonts>
  <fills count="2">
    <fill>
      <patternFill patternType="none"/>
    </fill>
    <fill>
      <patternFill patternType="gray125"/>
    </fill>
  </fills>
  <borders count="29">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style="thin">
        <color indexed="64"/>
      </top>
      <bottom style="hair">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NumberFormat="1" applyFont="1" applyAlignment="1">
      <alignment horizontal="centerContinuous" vertical="center"/>
    </xf>
    <xf numFmtId="0" fontId="3" fillId="0" borderId="0" xfId="0" applyFont="1" applyAlignment="1">
      <alignment horizontal="centerContinuous" vertical="center"/>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 xfId="0" applyFont="1" applyBorder="1" applyAlignment="1">
      <alignment horizontal="center"/>
    </xf>
    <xf numFmtId="0" fontId="3" fillId="0" borderId="3" xfId="0" applyFont="1" applyBorder="1" applyAlignment="1">
      <alignment horizontal="center"/>
    </xf>
    <xf numFmtId="49" fontId="3" fillId="0" borderId="4" xfId="0" applyNumberFormat="1" applyFont="1" applyBorder="1" applyAlignment="1">
      <alignment horizontal="center" vertical="top"/>
    </xf>
    <xf numFmtId="0" fontId="3" fillId="0" borderId="5" xfId="0" applyFont="1" applyBorder="1" applyAlignment="1">
      <alignment horizontal="left" vertical="top"/>
    </xf>
    <xf numFmtId="0" fontId="3" fillId="0" borderId="6" xfId="0" applyFont="1" applyBorder="1" applyAlignment="1">
      <alignment horizontal="left" vertical="top" wrapText="1"/>
    </xf>
    <xf numFmtId="49" fontId="3" fillId="0" borderId="7" xfId="0" applyNumberFormat="1" applyFont="1" applyBorder="1" applyAlignment="1">
      <alignment horizontal="center" vertical="top"/>
    </xf>
    <xf numFmtId="0" fontId="3" fillId="0" borderId="8" xfId="0" applyFont="1" applyBorder="1" applyAlignment="1">
      <alignment horizontal="left" vertical="top"/>
    </xf>
    <xf numFmtId="0" fontId="3" fillId="0" borderId="9" xfId="0" applyFont="1" applyBorder="1" applyAlignment="1">
      <alignment horizontal="left" vertical="top" wrapText="1"/>
    </xf>
    <xf numFmtId="176" fontId="3" fillId="0" borderId="10" xfId="0" applyNumberFormat="1" applyFont="1" applyBorder="1" applyAlignment="1">
      <alignment horizontal="right" vertical="top"/>
    </xf>
    <xf numFmtId="176" fontId="3" fillId="0" borderId="11" xfId="0" applyNumberFormat="1" applyFont="1" applyBorder="1" applyAlignment="1">
      <alignment horizontal="right" vertical="top"/>
    </xf>
    <xf numFmtId="49" fontId="3" fillId="0" borderId="12" xfId="0" applyNumberFormat="1" applyFont="1" applyBorder="1" applyAlignment="1">
      <alignment horizontal="center" vertical="top"/>
    </xf>
    <xf numFmtId="0" fontId="3" fillId="0" borderId="13" xfId="0" applyFont="1" applyBorder="1" applyAlignment="1">
      <alignment horizontal="left" vertical="top" wrapText="1"/>
    </xf>
    <xf numFmtId="0" fontId="3" fillId="0" borderId="14" xfId="0" applyFont="1" applyBorder="1" applyAlignment="1">
      <alignment horizontal="left" vertical="top"/>
    </xf>
    <xf numFmtId="49" fontId="3" fillId="0" borderId="7" xfId="0" applyNumberFormat="1" applyFont="1" applyBorder="1" applyAlignment="1">
      <alignment vertical="top"/>
    </xf>
    <xf numFmtId="0" fontId="3" fillId="0" borderId="8" xfId="0" applyFont="1" applyBorder="1" applyAlignment="1">
      <alignment horizontal="left" vertical="top" wrapText="1"/>
    </xf>
    <xf numFmtId="176" fontId="3" fillId="0" borderId="15" xfId="0" applyNumberFormat="1" applyFont="1" applyBorder="1" applyAlignment="1">
      <alignment horizontal="right" vertical="top"/>
    </xf>
    <xf numFmtId="49" fontId="3" fillId="0" borderId="16" xfId="0" applyNumberFormat="1" applyFont="1" applyBorder="1" applyAlignment="1">
      <alignment vertical="top"/>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176" fontId="3" fillId="0" borderId="19" xfId="0" applyNumberFormat="1" applyFont="1" applyBorder="1" applyAlignment="1">
      <alignment horizontal="right" vertical="top"/>
    </xf>
    <xf numFmtId="49" fontId="3" fillId="0" borderId="20" xfId="0" applyNumberFormat="1" applyFont="1" applyBorder="1" applyAlignment="1">
      <alignment horizontal="center" vertical="top"/>
    </xf>
    <xf numFmtId="0" fontId="5" fillId="0" borderId="21" xfId="0" applyFont="1" applyBorder="1" applyAlignment="1">
      <alignment horizontal="center" vertical="center"/>
    </xf>
    <xf numFmtId="0" fontId="5" fillId="0" borderId="22" xfId="0" applyFont="1" applyBorder="1" applyAlignment="1">
      <alignment horizontal="center" vertical="center"/>
    </xf>
    <xf numFmtId="176" fontId="3" fillId="0" borderId="23" xfId="0" applyNumberFormat="1" applyFont="1" applyBorder="1" applyAlignment="1">
      <alignment horizontal="right" vertical="center"/>
    </xf>
    <xf numFmtId="49" fontId="3" fillId="0" borderId="0" xfId="0" applyNumberFormat="1" applyFont="1" applyBorder="1" applyAlignment="1">
      <alignment horizontal="center" vertical="top"/>
    </xf>
    <xf numFmtId="0" fontId="6" fillId="0" borderId="0" xfId="0" applyFont="1" applyBorder="1" applyAlignment="1">
      <alignment horizontal="center" vertical="center"/>
    </xf>
    <xf numFmtId="0" fontId="5" fillId="0" borderId="0" xfId="0" applyFont="1" applyBorder="1" applyAlignment="1">
      <alignment horizontal="center" vertical="center"/>
    </xf>
    <xf numFmtId="176" fontId="3" fillId="0" borderId="0" xfId="0" applyNumberFormat="1" applyFont="1" applyBorder="1" applyAlignment="1">
      <alignment horizontal="right" vertical="center"/>
    </xf>
    <xf numFmtId="49" fontId="3" fillId="0" borderId="24" xfId="0" applyNumberFormat="1" applyFont="1" applyBorder="1" applyAlignment="1">
      <alignment horizontal="center" vertical="top"/>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8" xfId="0" applyFont="1" applyFill="1" applyBorder="1" applyAlignment="1">
      <alignment horizontal="left" vertical="top"/>
    </xf>
    <xf numFmtId="0" fontId="3" fillId="0" borderId="9" xfId="0" applyFont="1" applyFill="1" applyBorder="1" applyAlignment="1">
      <alignment horizontal="left" vertical="top" wrapText="1"/>
    </xf>
    <xf numFmtId="176" fontId="3" fillId="0" borderId="28" xfId="0" applyNumberFormat="1" applyFont="1" applyFill="1" applyBorder="1" applyAlignment="1" applyProtection="1">
      <alignment horizontal="right" vertical="top"/>
      <protection locked="0"/>
    </xf>
    <xf numFmtId="176" fontId="3" fillId="0" borderId="10" xfId="0" applyNumberFormat="1" applyFont="1" applyBorder="1" applyAlignment="1" applyProtection="1">
      <alignment horizontal="right" vertical="top"/>
      <protection locked="0"/>
    </xf>
    <xf numFmtId="176" fontId="3" fillId="0" borderId="10" xfId="0" applyNumberFormat="1" applyFont="1" applyFill="1" applyBorder="1" applyAlignment="1" applyProtection="1">
      <alignment horizontal="right" vertical="top"/>
      <protection locked="0"/>
    </xf>
    <xf numFmtId="176" fontId="3" fillId="0" borderId="25" xfId="0" applyNumberFormat="1" applyFont="1" applyBorder="1" applyAlignment="1" applyProtection="1">
      <alignment horizontal="righ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zoomScale="130" zoomScaleNormal="130" workbookViewId="0">
      <selection activeCell="H14" sqref="H14"/>
    </sheetView>
  </sheetViews>
  <sheetFormatPr defaultRowHeight="13.2" x14ac:dyDescent="0.2"/>
  <cols>
    <col min="1" max="1" width="3.6640625" customWidth="1"/>
    <col min="2" max="2" width="19.21875" customWidth="1"/>
    <col min="3" max="3" width="27" customWidth="1"/>
    <col min="4" max="4" width="29.44140625" customWidth="1"/>
    <col min="5" max="5" width="11.21875" customWidth="1"/>
  </cols>
  <sheetData>
    <row r="1" spans="1:5" ht="23.4" x14ac:dyDescent="0.2">
      <c r="A1" s="1" t="s">
        <v>0</v>
      </c>
      <c r="B1" s="2"/>
      <c r="C1" s="2"/>
      <c r="D1" s="2"/>
      <c r="E1" s="2"/>
    </row>
    <row r="2" spans="1:5" x14ac:dyDescent="0.2">
      <c r="A2" s="2"/>
      <c r="B2" s="2"/>
      <c r="C2" s="2"/>
      <c r="D2" s="2"/>
      <c r="E2" s="2"/>
    </row>
    <row r="3" spans="1:5" ht="33.75" customHeight="1" x14ac:dyDescent="0.2">
      <c r="A3" s="2"/>
      <c r="B3" s="3" t="s">
        <v>1</v>
      </c>
      <c r="C3" s="4"/>
      <c r="D3" s="4"/>
      <c r="E3" s="4"/>
    </row>
    <row r="4" spans="1:5" x14ac:dyDescent="0.2">
      <c r="A4" s="2"/>
      <c r="B4" s="2"/>
      <c r="C4" s="2"/>
      <c r="D4" s="2"/>
      <c r="E4" s="2"/>
    </row>
    <row r="5" spans="1:5" x14ac:dyDescent="0.2">
      <c r="A5" s="5" t="s">
        <v>2</v>
      </c>
      <c r="B5" s="6"/>
      <c r="C5" s="7" t="s">
        <v>3</v>
      </c>
      <c r="D5" s="7" t="s">
        <v>4</v>
      </c>
      <c r="E5" s="8" t="s">
        <v>5</v>
      </c>
    </row>
    <row r="6" spans="1:5" ht="67.5" customHeight="1" x14ac:dyDescent="0.2">
      <c r="A6" s="9" t="s">
        <v>6</v>
      </c>
      <c r="B6" s="10" t="s">
        <v>7</v>
      </c>
      <c r="C6" s="11" t="s">
        <v>8</v>
      </c>
      <c r="D6" s="11" t="s">
        <v>9</v>
      </c>
      <c r="E6" s="40">
        <v>200000</v>
      </c>
    </row>
    <row r="7" spans="1:5" ht="30.75" customHeight="1" x14ac:dyDescent="0.2">
      <c r="A7" s="12" t="s">
        <v>10</v>
      </c>
      <c r="B7" s="13" t="s">
        <v>11</v>
      </c>
      <c r="C7" s="14" t="s">
        <v>12</v>
      </c>
      <c r="D7" s="14"/>
      <c r="E7" s="41"/>
    </row>
    <row r="8" spans="1:5" ht="27" customHeight="1" x14ac:dyDescent="0.2">
      <c r="A8" s="12" t="s">
        <v>13</v>
      </c>
      <c r="B8" s="13" t="s">
        <v>14</v>
      </c>
      <c r="C8" s="14" t="s">
        <v>15</v>
      </c>
      <c r="D8" s="14" t="s">
        <v>16</v>
      </c>
      <c r="E8" s="41"/>
    </row>
    <row r="9" spans="1:5" ht="38.25" customHeight="1" x14ac:dyDescent="0.2">
      <c r="A9" s="12" t="s">
        <v>17</v>
      </c>
      <c r="B9" s="13" t="s">
        <v>18</v>
      </c>
      <c r="C9" s="14" t="s">
        <v>51</v>
      </c>
      <c r="D9" s="14" t="s">
        <v>48</v>
      </c>
      <c r="E9" s="41"/>
    </row>
    <row r="10" spans="1:5" ht="27" customHeight="1" x14ac:dyDescent="0.2">
      <c r="A10" s="12" t="s">
        <v>19</v>
      </c>
      <c r="B10" s="13" t="s">
        <v>20</v>
      </c>
      <c r="C10" s="14" t="s">
        <v>21</v>
      </c>
      <c r="D10" s="14"/>
      <c r="E10" s="41"/>
    </row>
    <row r="11" spans="1:5" ht="40.5" customHeight="1" x14ac:dyDescent="0.2">
      <c r="A11" s="12" t="s">
        <v>22</v>
      </c>
      <c r="B11" s="38" t="s">
        <v>23</v>
      </c>
      <c r="C11" s="39" t="s">
        <v>52</v>
      </c>
      <c r="D11" s="39" t="s">
        <v>49</v>
      </c>
      <c r="E11" s="42"/>
    </row>
    <row r="12" spans="1:5" ht="30.75" customHeight="1" x14ac:dyDescent="0.2">
      <c r="A12" s="12" t="s">
        <v>24</v>
      </c>
      <c r="B12" s="38" t="s">
        <v>25</v>
      </c>
      <c r="C12" s="39" t="s">
        <v>26</v>
      </c>
      <c r="D12" s="39" t="s">
        <v>27</v>
      </c>
      <c r="E12" s="42">
        <v>100000</v>
      </c>
    </row>
    <row r="13" spans="1:5" ht="52.8" x14ac:dyDescent="0.2">
      <c r="A13" s="12" t="s">
        <v>28</v>
      </c>
      <c r="B13" s="38" t="s">
        <v>29</v>
      </c>
      <c r="C13" s="39" t="s">
        <v>30</v>
      </c>
      <c r="D13" s="39"/>
      <c r="E13" s="42"/>
    </row>
    <row r="14" spans="1:5" ht="45" customHeight="1" x14ac:dyDescent="0.2">
      <c r="A14" s="35" t="s">
        <v>31</v>
      </c>
      <c r="B14" s="37" t="s">
        <v>32</v>
      </c>
      <c r="C14" s="36" t="s">
        <v>33</v>
      </c>
      <c r="D14" s="36" t="s">
        <v>34</v>
      </c>
      <c r="E14" s="43"/>
    </row>
    <row r="15" spans="1:5" ht="82.5" customHeight="1" x14ac:dyDescent="0.2">
      <c r="A15" s="17" t="s">
        <v>35</v>
      </c>
      <c r="B15" s="19" t="s">
        <v>36</v>
      </c>
      <c r="C15" s="18" t="s">
        <v>37</v>
      </c>
      <c r="D15" s="18" t="s">
        <v>38</v>
      </c>
      <c r="E15" s="16">
        <f>SUM(E6:E14)*0.1</f>
        <v>30000</v>
      </c>
    </row>
    <row r="16" spans="1:5" ht="30" customHeight="1" x14ac:dyDescent="0.2">
      <c r="A16" s="20" t="s">
        <v>39</v>
      </c>
      <c r="B16" s="21" t="s">
        <v>40</v>
      </c>
      <c r="C16" s="21" t="s">
        <v>53</v>
      </c>
      <c r="D16" s="14" t="s">
        <v>41</v>
      </c>
      <c r="E16" s="15">
        <f>SUM(E6:E15)*0.3</f>
        <v>99000</v>
      </c>
    </row>
    <row r="17" spans="1:5" ht="30" customHeight="1" x14ac:dyDescent="0.2">
      <c r="A17" s="20" t="s">
        <v>42</v>
      </c>
      <c r="B17" s="21" t="s">
        <v>43</v>
      </c>
      <c r="C17" s="21"/>
      <c r="D17" s="14" t="s">
        <v>44</v>
      </c>
      <c r="E17" s="22">
        <f>SUM(E6:E16)</f>
        <v>429000</v>
      </c>
    </row>
    <row r="18" spans="1:5" ht="30" customHeight="1" x14ac:dyDescent="0.2">
      <c r="A18" s="23" t="s">
        <v>45</v>
      </c>
      <c r="B18" s="24" t="s">
        <v>46</v>
      </c>
      <c r="C18" s="24"/>
      <c r="D18" s="25" t="s">
        <v>50</v>
      </c>
      <c r="E18" s="26">
        <f>E17*0.1</f>
        <v>42900</v>
      </c>
    </row>
    <row r="19" spans="1:5" ht="35.25" customHeight="1" thickBot="1" x14ac:dyDescent="0.25">
      <c r="A19" s="27"/>
      <c r="B19" s="28"/>
      <c r="C19" s="28"/>
      <c r="D19" s="29" t="s">
        <v>47</v>
      </c>
      <c r="E19" s="30">
        <f>SUM(E17:E18)</f>
        <v>471900</v>
      </c>
    </row>
    <row r="20" spans="1:5" ht="35.25" customHeight="1" thickTop="1" x14ac:dyDescent="0.2">
      <c r="A20" s="31"/>
      <c r="B20" s="32"/>
      <c r="C20" s="32"/>
      <c r="D20" s="33"/>
      <c r="E20" s="34"/>
    </row>
  </sheetData>
  <sheetProtection sheet="1" objects="1" scenarios="1"/>
  <phoneticPr fontId="1"/>
  <pageMargins left="0.78740157480314965" right="0"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minato-640</dc:creator>
  <cp:lastModifiedBy>豊里真理子</cp:lastModifiedBy>
  <cp:lastPrinted>2020-08-07T01:55:56Z</cp:lastPrinted>
  <dcterms:created xsi:type="dcterms:W3CDTF">2009-03-12T07:55:04Z</dcterms:created>
  <dcterms:modified xsi:type="dcterms:W3CDTF">2023-08-30T04:54:08Z</dcterms:modified>
</cp:coreProperties>
</file>